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8800" windowHeight="12435"/>
  </bookViews>
  <sheets>
    <sheet name="מחשבון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16" i="2" l="1"/>
  <c r="D17" i="2" s="1"/>
</calcChain>
</file>

<file path=xl/comments1.xml><?xml version="1.0" encoding="utf-8"?>
<comments xmlns="http://schemas.openxmlformats.org/spreadsheetml/2006/main">
  <authors>
    <author>עוז לוי</author>
  </authors>
  <commentList>
    <comment ref="D14" authorId="0" shapeId="0">
      <text>
        <r>
          <rPr>
            <b/>
            <sz val="9"/>
            <color indexed="81"/>
            <rFont val="Tahoma"/>
            <family val="2"/>
          </rPr>
          <t>אם אין מתקנים קיימים קודמים, יש להקליד 0</t>
        </r>
      </text>
    </comment>
  </commentList>
</comments>
</file>

<file path=xl/sharedStrings.xml><?xml version="1.0" encoding="utf-8"?>
<sst xmlns="http://schemas.openxmlformats.org/spreadsheetml/2006/main" count="19" uniqueCount="17">
  <si>
    <t>תעריף משוקלל לחלק התוספתי (אגורות לקוט"ש)</t>
  </si>
  <si>
    <t xml:space="preserve"> </t>
  </si>
  <si>
    <t>הספק המתקן המבוקש</t>
  </si>
  <si>
    <t>נתוני קלט</t>
  </si>
  <si>
    <t>נתוני פלט</t>
  </si>
  <si>
    <t>מדרגות  (אגורות לקוט"ש) - 2021</t>
  </si>
  <si>
    <t>תעריף למתקן המבוקש</t>
  </si>
  <si>
    <t>מקדם תוספתי הליך תחרותי</t>
  </si>
  <si>
    <t>אות בנוסחת תעריף</t>
  </si>
  <si>
    <t>מדרגת תעריף</t>
  </si>
  <si>
    <t>אגורות לקוט"ש</t>
  </si>
  <si>
    <t>D</t>
  </si>
  <si>
    <r>
      <t>הספק מצטבר של מתקנים קיימים</t>
    </r>
    <r>
      <rPr>
        <sz val="11"/>
        <color theme="1"/>
        <rFont val="Calibri"/>
        <family val="2"/>
        <scheme val="minor"/>
      </rPr>
      <t>*</t>
    </r>
  </si>
  <si>
    <t>הספק מצטבר כולל המתקן המבוקש</t>
  </si>
  <si>
    <t>רכיב</t>
  </si>
  <si>
    <t>ערך</t>
  </si>
  <si>
    <t>תעריף תחרותי עדכני (אגורות לקוט"ש)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</si>
</sst>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0" borderId="0" xfId="0" applyFont="1"/>
    <xf numFmtId="0" fontId="0" fillId="3" borderId="2" xfId="0" applyFill="1" applyBorder="1"/>
    <xf numFmtId="0" fontId="0" fillId="3" borderId="7" xfId="0" applyFill="1" applyBorder="1"/>
    <xf numFmtId="0" fontId="0" fillId="0" borderId="8" xfId="0" applyBorder="1"/>
    <xf numFmtId="164" fontId="0" fillId="4" borderId="9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3" borderId="6" xfId="0" applyFill="1" applyBorder="1"/>
    <xf numFmtId="0" fontId="0" fillId="4" borderId="6" xfId="0" applyFill="1" applyBorder="1"/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12" xfId="0" applyFill="1" applyBorder="1"/>
    <xf numFmtId="2" fontId="0" fillId="0" borderId="13" xfId="0" applyNumberFormat="1" applyFill="1" applyBorder="1"/>
    <xf numFmtId="0" fontId="4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9" xfId="0" applyBorder="1"/>
    <xf numFmtId="0" fontId="4" fillId="2" borderId="17" xfId="0" applyFont="1" applyFill="1" applyBorder="1" applyAlignment="1">
      <alignment horizontal="center"/>
    </xf>
    <xf numFmtId="0" fontId="0" fillId="0" borderId="0" xfId="0" applyFill="1" applyBorder="1"/>
    <xf numFmtId="2" fontId="0" fillId="0" borderId="21" xfId="0" applyNumberFormat="1" applyFill="1" applyBorder="1"/>
    <xf numFmtId="2" fontId="0" fillId="0" borderId="8" xfId="0" applyNumberFormat="1" applyFill="1" applyBorder="1"/>
    <xf numFmtId="2" fontId="0" fillId="0" borderId="22" xfId="1" applyNumberFormat="1" applyFont="1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4" fillId="2" borderId="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/>
    <xf numFmtId="2" fontId="0" fillId="0" borderId="28" xfId="0" applyNumberFormat="1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27214</xdr:rowOff>
    </xdr:from>
    <xdr:to>
      <xdr:col>17</xdr:col>
      <xdr:colOff>2441</xdr:colOff>
      <xdr:row>25</xdr:row>
      <xdr:rowOff>180137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087848" y="217714"/>
          <a:ext cx="8121080" cy="4627306"/>
        </a:xfrm>
        <a:prstGeom prst="rect">
          <a:avLst/>
        </a:prstGeom>
      </xdr:spPr>
    </xdr:pic>
    <xdr:clientData/>
  </xdr:twoCellAnchor>
  <xdr:oneCellAnchor>
    <xdr:from>
      <xdr:col>2</xdr:col>
      <xdr:colOff>167367</xdr:colOff>
      <xdr:row>2</xdr:row>
      <xdr:rowOff>204106</xdr:rowOff>
    </xdr:from>
    <xdr:ext cx="7657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11145806941" y="598713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e-I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𝑘𝑤</m:t>
                        </m:r>
                      </m:sub>
                    </m:sSub>
                  </m:oMath>
                </m:oMathPara>
              </a14:m>
              <a:endParaRPr lang="he-IL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1145806941" y="598713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:r>
                <a:rPr lang="en-US" sz="1100" b="0" i="0">
                  <a:latin typeface="Cambria Math" panose="02040503050406030204" pitchFamily="18" charset="0"/>
                </a:rPr>
                <a:t>𝑇</a:t>
              </a:r>
              <a:r>
                <a:rPr lang="he-IL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15𝑘𝑤</a:t>
              </a:r>
              <a:endParaRPr lang="he-IL" sz="1100"/>
            </a:p>
          </xdr:txBody>
        </xdr:sp>
      </mc:Fallback>
    </mc:AlternateContent>
    <xdr:clientData/>
  </xdr:oneCellAnchor>
  <xdr:oneCellAnchor>
    <xdr:from>
      <xdr:col>2</xdr:col>
      <xdr:colOff>157559</xdr:colOff>
      <xdr:row>3</xdr:row>
      <xdr:rowOff>163285</xdr:rowOff>
    </xdr:from>
    <xdr:ext cx="7657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1145816749" y="761999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e-I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𝑘𝑤</m:t>
                        </m:r>
                      </m:sub>
                    </m:sSub>
                  </m:oMath>
                </m:oMathPara>
              </a14:m>
              <a:endParaRPr lang="he-IL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1145816749" y="761999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:r>
                <a:rPr lang="en-US" sz="1100" b="0" i="0">
                  <a:latin typeface="Cambria Math" panose="02040503050406030204" pitchFamily="18" charset="0"/>
                </a:rPr>
                <a:t>𝑇</a:t>
              </a:r>
              <a:r>
                <a:rPr lang="he-IL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100𝑘𝑤</a:t>
              </a:r>
              <a:endParaRPr lang="he-IL" sz="1100"/>
            </a:p>
          </xdr:txBody>
        </xdr:sp>
      </mc:Fallback>
    </mc:AlternateContent>
    <xdr:clientData/>
  </xdr:oneCellAnchor>
  <xdr:oneCellAnchor>
    <xdr:from>
      <xdr:col>2</xdr:col>
      <xdr:colOff>217714</xdr:colOff>
      <xdr:row>8</xdr:row>
      <xdr:rowOff>0</xdr:rowOff>
    </xdr:from>
    <xdr:ext cx="7657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11145756594" y="1496786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e-I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𝑡𝑖</m:t>
                        </m:r>
                      </m:sub>
                    </m:sSub>
                  </m:oMath>
                </m:oMathPara>
              </a14:m>
              <a:endParaRPr lang="he-IL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11145756594" y="1496786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:r>
                <a:rPr lang="en-US" sz="1100" b="0" i="0">
                  <a:latin typeface="Cambria Math" panose="02040503050406030204" pitchFamily="18" charset="0"/>
                </a:rPr>
                <a:t>𝑇</a:t>
              </a:r>
              <a:r>
                <a:rPr lang="he-IL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𝑡𝑖</a:t>
              </a:r>
              <a:endParaRPr lang="he-IL" sz="1100"/>
            </a:p>
          </xdr:txBody>
        </xdr:sp>
      </mc:Fallback>
    </mc:AlternateContent>
    <xdr:clientData/>
  </xdr:oneCellAnchor>
  <xdr:oneCellAnchor>
    <xdr:from>
      <xdr:col>2</xdr:col>
      <xdr:colOff>190500</xdr:colOff>
      <xdr:row>4</xdr:row>
      <xdr:rowOff>163286</xdr:rowOff>
    </xdr:from>
    <xdr:ext cx="7657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11145783808" y="938893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e-I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𝑡𝑖</m:t>
                        </m:r>
                      </m:sub>
                    </m:sSub>
                    <m:r>
                      <a:rPr lang="he-I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𝐷</m:t>
                    </m:r>
                  </m:oMath>
                </m:oMathPara>
              </a14:m>
              <a:endParaRPr lang="he-IL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11145783808" y="938893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:r>
                <a:rPr lang="en-US" sz="1100" b="0" i="0">
                  <a:latin typeface="Cambria Math" panose="02040503050406030204" pitchFamily="18" charset="0"/>
                </a:rPr>
                <a:t>𝑇</a:t>
              </a:r>
              <a:r>
                <a:rPr lang="he-IL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𝑡𝑖</a:t>
              </a:r>
              <a:r>
                <a:rPr lang="he-I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𝐷</a:t>
              </a:r>
              <a:endParaRPr lang="he-IL" sz="1100"/>
            </a:p>
          </xdr:txBody>
        </xdr:sp>
      </mc:Fallback>
    </mc:AlternateContent>
    <xdr:clientData/>
  </xdr:oneCellAnchor>
  <xdr:oneCellAnchor>
    <xdr:from>
      <xdr:col>2</xdr:col>
      <xdr:colOff>217714</xdr:colOff>
      <xdr:row>13</xdr:row>
      <xdr:rowOff>13606</xdr:rowOff>
    </xdr:from>
    <xdr:ext cx="7657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11145756594" y="2313213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e-I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he-IL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11145756594" y="2313213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:r>
                <a:rPr lang="en-US" sz="1100" b="0" i="0">
                  <a:latin typeface="Cambria Math" panose="02040503050406030204" pitchFamily="18" charset="0"/>
                </a:rPr>
                <a:t>𝑃</a:t>
              </a:r>
              <a:r>
                <a:rPr lang="he-IL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0</a:t>
              </a:r>
              <a:endParaRPr lang="he-IL" sz="1100"/>
            </a:p>
          </xdr:txBody>
        </xdr:sp>
      </mc:Fallback>
    </mc:AlternateContent>
    <xdr:clientData/>
  </xdr:oneCellAnchor>
  <xdr:oneCellAnchor>
    <xdr:from>
      <xdr:col>198</xdr:col>
      <xdr:colOff>662175</xdr:colOff>
      <xdr:row>13</xdr:row>
      <xdr:rowOff>47101</xdr:rowOff>
    </xdr:from>
    <xdr:ext cx="7657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11144990795" y="2340428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e-I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he-IL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11144990795" y="2340428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:r>
                <a:rPr lang="en-US" sz="1100" b="0" i="0">
                  <a:latin typeface="Cambria Math" panose="02040503050406030204" pitchFamily="18" charset="0"/>
                </a:rPr>
                <a:t>𝑃</a:t>
              </a:r>
              <a:r>
                <a:rPr lang="he-IL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0</a:t>
              </a:r>
              <a:endParaRPr lang="he-IL" sz="1100"/>
            </a:p>
          </xdr:txBody>
        </xdr:sp>
      </mc:Fallback>
    </mc:AlternateContent>
    <xdr:clientData/>
  </xdr:oneCellAnchor>
  <xdr:oneCellAnchor>
    <xdr:from>
      <xdr:col>2</xdr:col>
      <xdr:colOff>219807</xdr:colOff>
      <xdr:row>14</xdr:row>
      <xdr:rowOff>183173</xdr:rowOff>
    </xdr:from>
    <xdr:ext cx="7657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1282922875" y="2718288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e-I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he-IL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1282922875" y="2718288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:r>
                <a:rPr lang="en-US" sz="1100" b="0" i="0">
                  <a:latin typeface="Cambria Math" panose="02040503050406030204" pitchFamily="18" charset="0"/>
                </a:rPr>
                <a:t>𝑃</a:t>
              </a:r>
              <a:r>
                <a:rPr lang="he-IL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endParaRPr lang="he-IL" sz="1100"/>
            </a:p>
          </xdr:txBody>
        </xdr:sp>
      </mc:Fallback>
    </mc:AlternateContent>
    <xdr:clientData/>
  </xdr:oneCellAnchor>
  <xdr:oneCellAnchor>
    <xdr:from>
      <xdr:col>0</xdr:col>
      <xdr:colOff>-16173092</xdr:colOff>
      <xdr:row>15</xdr:row>
      <xdr:rowOff>59571</xdr:rowOff>
    </xdr:from>
    <xdr:ext cx="7657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1282157076" y="2718288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e-I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he-IL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1282157076" y="2718288"/>
              <a:ext cx="7657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 algn="r" rtl="1"/>
              <a:r>
                <a:rPr lang="en-US" sz="1100" b="0" i="0">
                  <a:latin typeface="Cambria Math" panose="02040503050406030204" pitchFamily="18" charset="0"/>
                </a:rPr>
                <a:t>𝑃</a:t>
              </a:r>
              <a:r>
                <a:rPr lang="he-IL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endParaRPr lang="he-I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rightToLeft="1" tabSelected="1" zoomScale="90" zoomScaleNormal="90" workbookViewId="0">
      <selection activeCell="D20" sqref="D20"/>
    </sheetView>
  </sheetViews>
  <sheetFormatPr defaultRowHeight="15" x14ac:dyDescent="0.25"/>
  <cols>
    <col min="2" max="2" width="36.140625" customWidth="1"/>
    <col min="3" max="3" width="16.140625" customWidth="1"/>
    <col min="4" max="4" width="16.5703125" customWidth="1"/>
    <col min="5" max="5" width="9" customWidth="1"/>
  </cols>
  <sheetData>
    <row r="1" spans="1:6" ht="15.75" thickBot="1" x14ac:dyDescent="0.3"/>
    <row r="2" spans="1:6" ht="15.75" thickBot="1" x14ac:dyDescent="0.3">
      <c r="B2" s="37" t="s">
        <v>5</v>
      </c>
      <c r="C2" s="38"/>
      <c r="D2" s="39"/>
      <c r="F2" t="s">
        <v>1</v>
      </c>
    </row>
    <row r="3" spans="1:6" ht="15.75" thickBot="1" x14ac:dyDescent="0.3">
      <c r="B3" s="16" t="s">
        <v>9</v>
      </c>
      <c r="C3" s="29" t="s">
        <v>8</v>
      </c>
      <c r="D3" s="17" t="s">
        <v>10</v>
      </c>
    </row>
    <row r="4" spans="1:6" x14ac:dyDescent="0.25">
      <c r="B4" s="34">
        <v>15</v>
      </c>
      <c r="C4" s="26"/>
      <c r="D4" s="23">
        <v>48</v>
      </c>
    </row>
    <row r="5" spans="1:6" x14ac:dyDescent="0.25">
      <c r="A5" s="2"/>
      <c r="B5" s="35">
        <v>100</v>
      </c>
      <c r="C5" s="27"/>
      <c r="D5" s="24">
        <v>41</v>
      </c>
    </row>
    <row r="6" spans="1:6" ht="15.75" thickBot="1" x14ac:dyDescent="0.3">
      <c r="B6" s="36">
        <v>630</v>
      </c>
      <c r="C6" s="28"/>
      <c r="D6" s="25">
        <f>$D$10*$D$9</f>
        <v>18.9072</v>
      </c>
    </row>
    <row r="7" spans="1:6" ht="15.75" thickBot="1" x14ac:dyDescent="0.3"/>
    <row r="8" spans="1:6" ht="15.75" thickBot="1" x14ac:dyDescent="0.3">
      <c r="B8" s="16" t="s">
        <v>14</v>
      </c>
      <c r="C8" s="29" t="s">
        <v>8</v>
      </c>
      <c r="D8" s="17" t="s">
        <v>15</v>
      </c>
    </row>
    <row r="9" spans="1:6" x14ac:dyDescent="0.25">
      <c r="B9" s="31" t="s">
        <v>16</v>
      </c>
      <c r="C9" s="32"/>
      <c r="D9" s="33">
        <v>18.18</v>
      </c>
    </row>
    <row r="10" spans="1:6" ht="15.75" thickBot="1" x14ac:dyDescent="0.3">
      <c r="B10" s="14" t="s">
        <v>7</v>
      </c>
      <c r="C10" s="30" t="s">
        <v>11</v>
      </c>
      <c r="D10" s="15">
        <v>1.04</v>
      </c>
    </row>
    <row r="11" spans="1:6" ht="15.75" thickBot="1" x14ac:dyDescent="0.3"/>
    <row r="12" spans="1:6" ht="15.75" thickBot="1" x14ac:dyDescent="0.3">
      <c r="B12" s="40" t="s">
        <v>6</v>
      </c>
      <c r="C12" s="41"/>
      <c r="D12" s="42"/>
    </row>
    <row r="13" spans="1:6" ht="15.75" thickBot="1" x14ac:dyDescent="0.3">
      <c r="B13" s="12"/>
      <c r="C13" s="21"/>
      <c r="D13" s="13"/>
    </row>
    <row r="14" spans="1:6" x14ac:dyDescent="0.25">
      <c r="B14" s="7" t="s">
        <v>12</v>
      </c>
      <c r="C14" s="18"/>
      <c r="D14" s="4">
        <v>0</v>
      </c>
    </row>
    <row r="15" spans="1:6" x14ac:dyDescent="0.25">
      <c r="B15" s="8" t="s">
        <v>2</v>
      </c>
      <c r="C15" s="19"/>
      <c r="D15" s="3">
        <v>200</v>
      </c>
    </row>
    <row r="16" spans="1:6" x14ac:dyDescent="0.25">
      <c r="B16" s="8" t="s">
        <v>13</v>
      </c>
      <c r="C16" s="19"/>
      <c r="D16" s="5">
        <f>$D$14+$D$15</f>
        <v>200</v>
      </c>
    </row>
    <row r="17" spans="2:5" ht="15.75" thickBot="1" x14ac:dyDescent="0.3">
      <c r="B17" s="9" t="s">
        <v>0</v>
      </c>
      <c r="C17" s="20"/>
      <c r="D17" s="6">
        <f>IF(AND(D14&lt;=$B$4,D16&lt;=$B$4),D4,IF(AND(D14&lt;=$B$4,D16&lt;=$B$5),(($B$4-D14)*D4+(D16-$B$4)*D5)/(D16-D14),IF(AND(D14&lt;=$B$4,D16&lt;=$B$6),(($B$4-D14)*D4+($B$5-$B$4)*D5+(D16-$B$5)*D9*D10)/(D16-D14),IF(AND(D14&gt;$B$4,D14&lt;=$B$5,D16&gt;$B$4,D16&lt;=$B$5),D5,IF(AND(D14&gt;$B$4,D14&lt;=$B$5,D16&gt;$B$5,D16&lt;=$B$6),(($B$5-D14)*D5+(D16-$B$5)*D9*D10)/(D16-D14),IF(AND(D14&gt;$B$5,D16&lt;=$B$6),D9*D10,IF(AND(D14=0,D15&lt;=B4),D4,IF(AND(D14=0,D16&lt;=B5),(15*D4)/D15+(D15-15)*D5/D15,IF(AND(D14=0,D16&gt;B5),(15*D4+85*D5+(D15-100)*D10)/D15,"טעות בנתונים")))))))))</f>
        <v>30.4786</v>
      </c>
      <c r="E17" s="1"/>
    </row>
    <row r="18" spans="2:5" ht="15.75" thickBot="1" x14ac:dyDescent="0.3"/>
    <row r="19" spans="2:5" ht="15.75" thickBot="1" x14ac:dyDescent="0.3">
      <c r="B19" s="10" t="s">
        <v>3</v>
      </c>
      <c r="C19" s="22"/>
    </row>
    <row r="20" spans="2:5" ht="15.75" thickBot="1" x14ac:dyDescent="0.3">
      <c r="B20" s="11" t="s">
        <v>4</v>
      </c>
      <c r="C20" s="22"/>
      <c r="D20" t="s">
        <v>1</v>
      </c>
    </row>
  </sheetData>
  <dataConsolidate/>
  <mergeCells count="2">
    <mergeCell ref="B2:D2"/>
    <mergeCell ref="B12:D12"/>
  </mergeCells>
  <conditionalFormatting sqref="D17">
    <cfRule type="containsText" priority="1" operator="containsText" text="טעות">
      <formula>NOT(ISERROR(SEARCH("טעות",D17)))</formula>
    </cfRule>
  </conditionalFormatting>
  <dataValidations count="6">
    <dataValidation type="whole" operator="equal" allowBlank="1" showInputMessage="1" showErrorMessage="1" sqref="D4">
      <formula1>48</formula1>
    </dataValidation>
    <dataValidation type="whole" operator="equal" allowBlank="1" showInputMessage="1" showErrorMessage="1" sqref="D5">
      <formula1>41</formula1>
    </dataValidation>
    <dataValidation type="decimal" operator="equal" allowBlank="1" showInputMessage="1" showErrorMessage="1" sqref="D9">
      <formula1>18.18</formula1>
    </dataValidation>
    <dataValidation type="decimal" operator="equal" allowBlank="1" showInputMessage="1" showErrorMessage="1" sqref="D10">
      <formula1>1.04</formula1>
    </dataValidation>
    <dataValidation type="custom" allowBlank="1" showInputMessage="1" showErrorMessage="1" sqref="D16">
      <formula1>D14+D15</formula1>
    </dataValidation>
    <dataValidation type="decimal" allowBlank="1" showInputMessage="1" showErrorMessage="1" sqref="D6">
      <formula1>D9*D10</formula1>
      <formula2>D9*D10</formula2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מחשבון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גל לבנט</dc:creator>
  <cp:lastModifiedBy>עוז לוי</cp:lastModifiedBy>
  <dcterms:created xsi:type="dcterms:W3CDTF">2020-12-30T13:49:35Z</dcterms:created>
  <dcterms:modified xsi:type="dcterms:W3CDTF">2021-01-12T13:02:17Z</dcterms:modified>
</cp:coreProperties>
</file>